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местный" sheetId="1" r:id="rId1"/>
    <sheet name="область" sheetId="2" r:id="rId2"/>
    <sheet name="организованное" sheetId="3" r:id="rId3"/>
  </sheets>
  <definedNames/>
  <calcPr fullCalcOnLoad="1"/>
</workbook>
</file>

<file path=xl/sharedStrings.xml><?xml version="1.0" encoding="utf-8"?>
<sst xmlns="http://schemas.openxmlformats.org/spreadsheetml/2006/main" count="123" uniqueCount="34">
  <si>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</si>
  <si>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</si>
  <si>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</si>
  <si>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</si>
  <si>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</si>
  <si>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</si>
  <si>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</si>
  <si>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</si>
  <si>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</si>
  <si>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</si>
  <si>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</si>
  <si>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</si>
  <si>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</si>
  <si>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ОРГАНИЗОВАННОЕ  ПИТАНИЕ</t>
  </si>
  <si>
    <t xml:space="preserve">МБОУ  ООШ </t>
  </si>
  <si>
    <t>Полдник</t>
  </si>
  <si>
    <t>1/25</t>
  </si>
  <si>
    <t>ЛЬГОТНОЕ  ДВУХРАЗОВОЕ  ПИТАНИЕ  (об/б)</t>
  </si>
  <si>
    <t>ЛЬГОТНОЕ   ПИТАНИЕ  (м/б)</t>
  </si>
  <si>
    <t>200/5</t>
  </si>
  <si>
    <t>150</t>
  </si>
  <si>
    <t>5.04.2019 г.</t>
  </si>
  <si>
    <t>Сарделька   отварная  с  маслом</t>
  </si>
  <si>
    <t>Хлеб  витаминизированный</t>
  </si>
  <si>
    <t>Чай  с  сахаром</t>
  </si>
  <si>
    <t>75/5</t>
  </si>
  <si>
    <t>200/15</t>
  </si>
  <si>
    <t>Омлет  натуральный  с  маслом</t>
  </si>
  <si>
    <t>Щи  из  свежей  капусты  со  сметаной</t>
  </si>
  <si>
    <t>Конфеты  шоколадные</t>
  </si>
  <si>
    <t>Зефир  в  шоколаде</t>
  </si>
  <si>
    <t>105/5</t>
  </si>
  <si>
    <t>1/кг</t>
  </si>
  <si>
    <t>Каша  гречневая  рассыпчатая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</si>
</sst>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0.0"/>
    <numFmt numFmtId="190" formatCode="0.000"/>
    <numFmt numFmtId="191" formatCode="[$-FC19]d\ mmmm\ yyyy\ &quot;г.&quot;"/>
    <numFmt numFmtId="192" formatCode="0.000%"/>
    <numFmt numFmtId="193" formatCode="0.0%"/>
  </numFmts>
  <fonts count="4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3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13" fillId="37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37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2" fontId="10" fillId="37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10" fillId="37" borderId="13" xfId="0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45</xdr:row>
      <xdr:rowOff>266700</xdr:rowOff>
    </xdr:from>
    <xdr:to>
      <xdr:col>4</xdr:col>
      <xdr:colOff>57150</xdr:colOff>
      <xdr:row>49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113728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45</xdr:row>
      <xdr:rowOff>266700</xdr:rowOff>
    </xdr:from>
    <xdr:to>
      <xdr:col>12</xdr:col>
      <xdr:colOff>57150</xdr:colOff>
      <xdr:row>49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964025" y="113728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zoomScalePageLayoutView="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21</v>
      </c>
      <c r="I2" s="9" t="s">
        <v>0</v>
      </c>
      <c r="J2" s="11" t="str">
        <f>D2</f>
        <v>5.04.2019 г.</v>
      </c>
    </row>
    <row r="3" spans="2:10" ht="20.25">
      <c r="B3" s="74" t="s">
        <v>18</v>
      </c>
      <c r="C3" s="18"/>
      <c r="D3" s="19"/>
      <c r="H3" s="74" t="str">
        <f>B3</f>
        <v>ЛЬГОТНОЕ   ПИТАНИЕ  (м/б)</v>
      </c>
      <c r="I3" s="18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/>
      <c r="C8" s="12"/>
      <c r="D8" s="27"/>
      <c r="H8" s="63">
        <f t="shared" si="0"/>
      </c>
      <c r="I8" s="13">
        <f t="shared" si="1"/>
      </c>
      <c r="J8" s="64">
        <f t="shared" si="2"/>
      </c>
    </row>
    <row r="9" spans="2:10" ht="23.25">
      <c r="B9" s="22" t="s">
        <v>27</v>
      </c>
      <c r="C9" s="12" t="s">
        <v>31</v>
      </c>
      <c r="D9" s="27">
        <v>15.06</v>
      </c>
      <c r="H9" s="63" t="str">
        <f t="shared" si="0"/>
        <v>Омлет  натуральный  с  маслом</v>
      </c>
      <c r="I9" s="13" t="str">
        <f t="shared" si="1"/>
        <v>105/5</v>
      </c>
      <c r="J9" s="64">
        <f t="shared" si="2"/>
        <v>15.06</v>
      </c>
    </row>
    <row r="10" spans="2:10" ht="23.25">
      <c r="B10" s="22" t="s">
        <v>23</v>
      </c>
      <c r="C10" s="12" t="s">
        <v>16</v>
      </c>
      <c r="D10" s="27">
        <v>1.17</v>
      </c>
      <c r="H10" s="63" t="str">
        <f t="shared" si="0"/>
        <v>Хлеб  витаминизированный</v>
      </c>
      <c r="I10" s="13" t="str">
        <f t="shared" si="1"/>
        <v>1/25</v>
      </c>
      <c r="J10" s="64">
        <f t="shared" si="2"/>
        <v>1.17</v>
      </c>
    </row>
    <row r="11" spans="2:10" ht="23.25">
      <c r="B11" s="22" t="s">
        <v>24</v>
      </c>
      <c r="C11" s="12" t="s">
        <v>26</v>
      </c>
      <c r="D11" s="27">
        <v>1.17</v>
      </c>
      <c r="H11" s="63" t="str">
        <f t="shared" si="0"/>
        <v>Чай  с  сахаром</v>
      </c>
      <c r="I11" s="13" t="str">
        <f t="shared" si="1"/>
        <v>200/15</v>
      </c>
      <c r="J11" s="64">
        <f t="shared" si="2"/>
        <v>1.17</v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17.4</v>
      </c>
      <c r="H18" s="34"/>
      <c r="I18" s="4" t="s">
        <v>4</v>
      </c>
      <c r="J18" s="52">
        <f>SUM(J7:J17)</f>
        <v>17.4</v>
      </c>
    </row>
    <row r="19" spans="2:10" ht="27.75" hidden="1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 hidden="1">
      <c r="B20" s="32"/>
      <c r="C20" s="3"/>
      <c r="D20" s="3"/>
      <c r="H20" s="35">
        <f t="shared" si="3"/>
      </c>
      <c r="I20" s="3">
        <f aca="true" t="shared" si="4" ref="I20:I33">IF(C20&lt;&gt;0,C20,"")</f>
      </c>
      <c r="J20" s="36">
        <f aca="true" t="shared" si="5" ref="J20:J33">IF(D20&lt;&gt;0,D20,"")</f>
      </c>
    </row>
    <row r="21" spans="2:10" ht="23.25" hidden="1">
      <c r="B21" s="22"/>
      <c r="C21" s="12"/>
      <c r="D21" s="27"/>
      <c r="H21" s="35">
        <f t="shared" si="3"/>
      </c>
      <c r="I21" s="3">
        <f t="shared" si="4"/>
      </c>
      <c r="J21" s="36">
        <f t="shared" si="5"/>
      </c>
    </row>
    <row r="22" spans="2:10" ht="23.25" hidden="1">
      <c r="B22" s="22"/>
      <c r="C22" s="12"/>
      <c r="D22" s="27"/>
      <c r="H22" s="73">
        <f t="shared" si="3"/>
      </c>
      <c r="I22" s="3">
        <f t="shared" si="4"/>
      </c>
      <c r="J22" s="36">
        <f t="shared" si="5"/>
      </c>
    </row>
    <row r="23" spans="2:10" ht="23.25" hidden="1">
      <c r="B23" s="22"/>
      <c r="C23" s="12"/>
      <c r="D23" s="27"/>
      <c r="H23" s="73">
        <f t="shared" si="3"/>
      </c>
      <c r="I23" s="3">
        <f t="shared" si="4"/>
      </c>
      <c r="J23" s="36">
        <f t="shared" si="5"/>
      </c>
    </row>
    <row r="24" spans="2:10" ht="23.25" hidden="1">
      <c r="B24" s="22"/>
      <c r="C24" s="12"/>
      <c r="D24" s="27"/>
      <c r="H24" s="73">
        <f t="shared" si="3"/>
      </c>
      <c r="I24" s="3">
        <f t="shared" si="4"/>
      </c>
      <c r="J24" s="36">
        <f t="shared" si="5"/>
      </c>
    </row>
    <row r="25" spans="2:10" ht="23.25" hidden="1">
      <c r="B25" s="22"/>
      <c r="C25" s="12"/>
      <c r="D25" s="27"/>
      <c r="H25" s="35">
        <f t="shared" si="3"/>
      </c>
      <c r="I25" s="3">
        <f t="shared" si="4"/>
      </c>
      <c r="J25" s="36">
        <f t="shared" si="5"/>
      </c>
    </row>
    <row r="26" spans="2:10" ht="23.25" hidden="1">
      <c r="B26" s="22"/>
      <c r="C26" s="12"/>
      <c r="D26" s="27"/>
      <c r="H26" s="35">
        <f t="shared" si="3"/>
      </c>
      <c r="I26" s="3">
        <f t="shared" si="4"/>
      </c>
      <c r="J26" s="36">
        <f t="shared" si="5"/>
      </c>
    </row>
    <row r="27" spans="2:10" ht="23.25" hidden="1">
      <c r="B27" s="22"/>
      <c r="C27" s="12"/>
      <c r="D27" s="27"/>
      <c r="H27" s="35">
        <f t="shared" si="3"/>
      </c>
      <c r="I27" s="3">
        <f t="shared" si="4"/>
      </c>
      <c r="J27" s="36">
        <f t="shared" si="5"/>
      </c>
    </row>
    <row r="28" spans="2:10" ht="23.25" hidden="1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 hidden="1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 hidden="1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 hidden="1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 hidden="1">
      <c r="B32" s="30"/>
      <c r="C32" s="4" t="s">
        <v>4</v>
      </c>
      <c r="D32" s="28">
        <f>SUM(D19:D30)</f>
        <v>0</v>
      </c>
      <c r="H32" s="37">
        <f t="shared" si="3"/>
      </c>
      <c r="I32" s="56" t="str">
        <f t="shared" si="4"/>
        <v>сумма:</v>
      </c>
      <c r="J32" s="54">
        <f t="shared" si="5"/>
      </c>
    </row>
    <row r="33" spans="2:10" ht="27.75">
      <c r="B33" s="65"/>
      <c r="C33" s="66" t="s">
        <v>12</v>
      </c>
      <c r="D33" s="67">
        <f>D18+D32</f>
        <v>17.4</v>
      </c>
      <c r="H33" s="38">
        <f t="shared" si="3"/>
      </c>
      <c r="I33" s="57" t="str">
        <f t="shared" si="4"/>
        <v>ИТОГО:</v>
      </c>
      <c r="J33" s="55">
        <f t="shared" si="5"/>
        <v>17.4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B24" sqref="B24:D24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21</v>
      </c>
      <c r="I2" s="9" t="s">
        <v>0</v>
      </c>
      <c r="J2" s="11" t="str">
        <f>D2</f>
        <v>5.04.2019 г.</v>
      </c>
    </row>
    <row r="3" spans="2:10" ht="20.25">
      <c r="B3" s="74" t="s">
        <v>17</v>
      </c>
      <c r="C3" s="75"/>
      <c r="D3" s="19"/>
      <c r="H3" s="74" t="str">
        <f>B3</f>
        <v>ЛЬГОТНОЕ  ДВУХРАЗОВОЕ  ПИТАНИЕ  (об/б)</v>
      </c>
      <c r="I3" s="75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 t="s">
        <v>27</v>
      </c>
      <c r="C8" s="12" t="s">
        <v>31</v>
      </c>
      <c r="D8" s="27">
        <v>15.06</v>
      </c>
      <c r="H8" s="63" t="str">
        <f t="shared" si="0"/>
        <v>Омлет  натуральный  с  маслом</v>
      </c>
      <c r="I8" s="13" t="str">
        <f t="shared" si="1"/>
        <v>105/5</v>
      </c>
      <c r="J8" s="64">
        <f t="shared" si="2"/>
        <v>15.06</v>
      </c>
    </row>
    <row r="9" spans="2:10" ht="23.25">
      <c r="B9" s="22" t="s">
        <v>23</v>
      </c>
      <c r="C9" s="12" t="s">
        <v>16</v>
      </c>
      <c r="D9" s="27">
        <v>1.17</v>
      </c>
      <c r="H9" s="63" t="str">
        <f t="shared" si="0"/>
        <v>Хлеб  витаминизированный</v>
      </c>
      <c r="I9" s="13" t="str">
        <f t="shared" si="1"/>
        <v>1/25</v>
      </c>
      <c r="J9" s="64">
        <f t="shared" si="2"/>
        <v>1.17</v>
      </c>
    </row>
    <row r="10" spans="2:10" ht="23.25">
      <c r="B10" s="22" t="s">
        <v>24</v>
      </c>
      <c r="C10" s="12" t="s">
        <v>26</v>
      </c>
      <c r="D10" s="27">
        <v>1.17</v>
      </c>
      <c r="H10" s="63" t="str">
        <f t="shared" si="0"/>
        <v>Чай  с  сахаром</v>
      </c>
      <c r="I10" s="13" t="str">
        <f t="shared" si="1"/>
        <v>200/15</v>
      </c>
      <c r="J10" s="64">
        <f t="shared" si="2"/>
        <v>1.17</v>
      </c>
    </row>
    <row r="11" spans="2:10" ht="23.25">
      <c r="B11" s="22"/>
      <c r="C11" s="12"/>
      <c r="D11" s="27"/>
      <c r="H11" s="63">
        <f t="shared" si="0"/>
      </c>
      <c r="I11" s="13">
        <f t="shared" si="1"/>
      </c>
      <c r="J11" s="64">
        <f t="shared" si="2"/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17.4</v>
      </c>
      <c r="H18" s="34"/>
      <c r="I18" s="4" t="s">
        <v>4</v>
      </c>
      <c r="J18" s="52">
        <f>SUM(J7:J17)</f>
        <v>17.4</v>
      </c>
    </row>
    <row r="19" spans="2:10" ht="27.75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>
      <c r="B20" s="32"/>
      <c r="C20" s="3"/>
      <c r="D20" s="3"/>
      <c r="H20" s="35">
        <f t="shared" si="3"/>
      </c>
      <c r="I20" s="3">
        <f>IF(C20&lt;&gt;0,C20,"")</f>
      </c>
      <c r="J20" s="36">
        <f>IF(D20&lt;&gt;0,D20,"")</f>
      </c>
    </row>
    <row r="21" spans="2:10" ht="23.25">
      <c r="B21" s="22"/>
      <c r="C21" s="12"/>
      <c r="D21" s="27"/>
      <c r="H21" s="35">
        <f t="shared" si="3"/>
      </c>
      <c r="I21" s="3">
        <f aca="true" t="shared" si="4" ref="I21:I33">IF(C21&lt;&gt;0,C21,"")</f>
      </c>
      <c r="J21" s="36">
        <f aca="true" t="shared" si="5" ref="J21:J33">IF(D21&lt;&gt;0,D21,"")</f>
      </c>
    </row>
    <row r="22" spans="2:10" ht="23.25">
      <c r="B22" s="22" t="s">
        <v>28</v>
      </c>
      <c r="C22" s="12" t="s">
        <v>19</v>
      </c>
      <c r="D22" s="27">
        <v>3</v>
      </c>
      <c r="H22" s="73" t="str">
        <f t="shared" si="3"/>
        <v>Щи  из  свежей  капусты  со  сметаной</v>
      </c>
      <c r="I22" s="3" t="str">
        <f t="shared" si="4"/>
        <v>200/5</v>
      </c>
      <c r="J22" s="36">
        <f t="shared" si="5"/>
        <v>3</v>
      </c>
    </row>
    <row r="23" spans="2:10" ht="23.25">
      <c r="B23" s="22" t="s">
        <v>22</v>
      </c>
      <c r="C23" s="12" t="s">
        <v>25</v>
      </c>
      <c r="D23" s="27">
        <v>19.14</v>
      </c>
      <c r="H23" s="73" t="str">
        <f>IF(B23&lt;&gt;0,B23,"")</f>
        <v>Сарделька   отварная  с  маслом</v>
      </c>
      <c r="I23" s="3" t="str">
        <f t="shared" si="4"/>
        <v>75/5</v>
      </c>
      <c r="J23" s="36">
        <f t="shared" si="5"/>
        <v>19.14</v>
      </c>
    </row>
    <row r="24" spans="2:10" ht="23.25">
      <c r="B24" s="22" t="s">
        <v>33</v>
      </c>
      <c r="C24" s="12" t="s">
        <v>20</v>
      </c>
      <c r="D24" s="27">
        <v>5.02</v>
      </c>
      <c r="H24" s="73" t="str">
        <f t="shared" si="3"/>
        <v>Каша  гречневая  рассыпчатая</v>
      </c>
      <c r="I24" s="3" t="str">
        <f t="shared" si="4"/>
        <v>150</v>
      </c>
      <c r="J24" s="36">
        <f t="shared" si="5"/>
        <v>5.02</v>
      </c>
    </row>
    <row r="25" spans="2:10" ht="23.25">
      <c r="B25" s="22" t="s">
        <v>23</v>
      </c>
      <c r="C25" s="12" t="s">
        <v>16</v>
      </c>
      <c r="D25" s="27">
        <v>1.17</v>
      </c>
      <c r="H25" s="35" t="str">
        <f t="shared" si="3"/>
        <v>Хлеб  витаминизированный</v>
      </c>
      <c r="I25" s="3" t="str">
        <f t="shared" si="4"/>
        <v>1/25</v>
      </c>
      <c r="J25" s="36">
        <f t="shared" si="5"/>
        <v>1.17</v>
      </c>
    </row>
    <row r="26" spans="2:10" ht="23.25">
      <c r="B26" s="22" t="s">
        <v>24</v>
      </c>
      <c r="C26" s="12" t="s">
        <v>26</v>
      </c>
      <c r="D26" s="27">
        <v>1.17</v>
      </c>
      <c r="H26" s="35" t="str">
        <f>IF(B26&lt;&gt;0,B26,"")</f>
        <v>Чай  с  сахаром</v>
      </c>
      <c r="I26" s="3" t="str">
        <f t="shared" si="4"/>
        <v>200/15</v>
      </c>
      <c r="J26" s="36">
        <f t="shared" si="5"/>
        <v>1.17</v>
      </c>
    </row>
    <row r="27" spans="2:10" ht="23.25">
      <c r="B27" s="22"/>
      <c r="C27" s="12"/>
      <c r="D27" s="27"/>
      <c r="H27" s="35">
        <f t="shared" si="3"/>
      </c>
      <c r="I27" s="3">
        <f t="shared" si="4"/>
      </c>
      <c r="J27" s="36">
        <f>IF(D27&lt;&gt;0,D27,"")</f>
      </c>
    </row>
    <row r="28" spans="2:10" ht="23.25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>
      <c r="B32" s="30"/>
      <c r="C32" s="4" t="s">
        <v>4</v>
      </c>
      <c r="D32" s="28">
        <f>SUM(D19:D30)</f>
        <v>29.5</v>
      </c>
      <c r="H32" s="37">
        <f t="shared" si="3"/>
      </c>
      <c r="I32" s="56" t="str">
        <f t="shared" si="4"/>
        <v>сумма:</v>
      </c>
      <c r="J32" s="54">
        <f t="shared" si="5"/>
        <v>29.5</v>
      </c>
    </row>
    <row r="33" spans="2:10" ht="27.75">
      <c r="B33" s="65"/>
      <c r="C33" s="66" t="s">
        <v>12</v>
      </c>
      <c r="D33" s="67">
        <f>D18+D32</f>
        <v>46.9</v>
      </c>
      <c r="H33" s="38">
        <f t="shared" si="3"/>
      </c>
      <c r="I33" s="57" t="str">
        <f t="shared" si="4"/>
        <v>ИТОГО:</v>
      </c>
      <c r="J33" s="55">
        <f t="shared" si="5"/>
        <v>46.9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"/>
  <sheetViews>
    <sheetView view="pageBreakPreview" zoomScale="60" zoomScalePageLayoutView="0" workbookViewId="0" topLeftCell="B1">
      <selection activeCell="B8" sqref="B8"/>
    </sheetView>
  </sheetViews>
  <sheetFormatPr defaultColWidth="9.140625" defaultRowHeight="12.75"/>
  <cols>
    <col min="1" max="1" width="9.140625" style="1" customWidth="1"/>
    <col min="2" max="2" width="73.5742187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7"/>
      <c r="C1" s="9" t="s">
        <v>14</v>
      </c>
      <c r="D1" s="10">
        <v>7</v>
      </c>
      <c r="E1" s="9"/>
      <c r="F1" s="9"/>
      <c r="J1" s="17"/>
      <c r="K1" s="9" t="s">
        <v>14</v>
      </c>
      <c r="L1" s="10">
        <v>7</v>
      </c>
      <c r="M1" s="9"/>
    </row>
    <row r="2" spans="2:13" ht="20.25">
      <c r="B2" s="17"/>
      <c r="C2" s="9" t="s">
        <v>0</v>
      </c>
      <c r="D2" s="11" t="s">
        <v>21</v>
      </c>
      <c r="E2" s="9"/>
      <c r="F2" s="9"/>
      <c r="J2" s="17"/>
      <c r="K2" s="9" t="s">
        <v>0</v>
      </c>
      <c r="L2" s="11" t="str">
        <f>D2</f>
        <v>5.04.2019 г.</v>
      </c>
      <c r="M2" s="9"/>
    </row>
    <row r="3" spans="2:10" ht="18">
      <c r="B3" s="17"/>
      <c r="J3" s="17"/>
    </row>
    <row r="4" spans="2:13" ht="18.75">
      <c r="B4" s="46" t="s">
        <v>1</v>
      </c>
      <c r="C4" s="47" t="s">
        <v>2</v>
      </c>
      <c r="D4" s="49" t="s">
        <v>3</v>
      </c>
      <c r="E4" s="50">
        <v>0.02</v>
      </c>
      <c r="F4" s="48">
        <v>0.02</v>
      </c>
      <c r="J4" s="46" t="s">
        <v>1</v>
      </c>
      <c r="K4" s="47" t="s">
        <v>2</v>
      </c>
      <c r="L4" s="47" t="s">
        <v>3</v>
      </c>
      <c r="M4" s="48">
        <v>0.02</v>
      </c>
    </row>
    <row r="5" spans="2:13" ht="25.5">
      <c r="B5" s="39" t="s">
        <v>13</v>
      </c>
      <c r="C5" s="16"/>
      <c r="D5" s="23"/>
      <c r="E5" s="16"/>
      <c r="F5" s="16"/>
      <c r="J5" s="45" t="str">
        <f>IF(B5&lt;&gt;0,B5,"")</f>
        <v>ОРГАНИЗОВАННОЕ  ПИТАНИЕ</v>
      </c>
      <c r="K5" s="16"/>
      <c r="L5" s="23"/>
      <c r="M5" s="16"/>
    </row>
    <row r="6" spans="2:13" ht="23.25">
      <c r="B6" s="22"/>
      <c r="C6" s="12"/>
      <c r="D6" s="27"/>
      <c r="E6" s="27">
        <f aca="true" t="shared" si="0" ref="E6:E11">SUM(D6*2%)+D6</f>
        <v>0</v>
      </c>
      <c r="F6" s="27"/>
      <c r="J6" s="73">
        <f>IF(B6&lt;&gt;0,B6,"")</f>
      </c>
      <c r="K6" s="3">
        <f>IF(C6&lt;&gt;0,C6,"")</f>
      </c>
      <c r="L6" s="24">
        <f>D6</f>
        <v>0</v>
      </c>
      <c r="M6" s="27">
        <f>F6</f>
        <v>0</v>
      </c>
    </row>
    <row r="7" spans="2:13" ht="23.25">
      <c r="B7" s="22" t="s">
        <v>22</v>
      </c>
      <c r="C7" s="12" t="s">
        <v>25</v>
      </c>
      <c r="D7" s="27">
        <v>19.14</v>
      </c>
      <c r="E7" s="27">
        <f t="shared" si="0"/>
        <v>19.5228</v>
      </c>
      <c r="F7" s="27">
        <v>19.5</v>
      </c>
      <c r="J7" s="73" t="str">
        <f aca="true" t="shared" si="1" ref="J7:J15">IF(B7&lt;&gt;0,B7,"")</f>
        <v>Сарделька   отварная  с  маслом</v>
      </c>
      <c r="K7" s="3" t="str">
        <f aca="true" t="shared" si="2" ref="K7:K15">IF(C7&lt;&gt;0,C7,"")</f>
        <v>75/5</v>
      </c>
      <c r="L7" s="24">
        <f aca="true" t="shared" si="3" ref="L7:L23">D7</f>
        <v>19.14</v>
      </c>
      <c r="M7" s="27">
        <f aca="true" t="shared" si="4" ref="M7:M23">F7</f>
        <v>19.5</v>
      </c>
    </row>
    <row r="8" spans="2:13" ht="23.25">
      <c r="B8" s="22" t="s">
        <v>33</v>
      </c>
      <c r="C8" s="12" t="s">
        <v>20</v>
      </c>
      <c r="D8" s="27">
        <v>5.02</v>
      </c>
      <c r="E8" s="27">
        <f t="shared" si="0"/>
        <v>5.120399999999999</v>
      </c>
      <c r="F8" s="27">
        <v>5.1</v>
      </c>
      <c r="J8" s="73" t="str">
        <f t="shared" si="1"/>
        <v>Каша  гречневая  рассыпчатая</v>
      </c>
      <c r="K8" s="3" t="str">
        <f t="shared" si="2"/>
        <v>150</v>
      </c>
      <c r="L8" s="24">
        <f t="shared" si="3"/>
        <v>5.02</v>
      </c>
      <c r="M8" s="27">
        <f t="shared" si="4"/>
        <v>5.1</v>
      </c>
    </row>
    <row r="9" spans="2:13" ht="23.25">
      <c r="B9" s="22" t="s">
        <v>23</v>
      </c>
      <c r="C9" s="12" t="s">
        <v>16</v>
      </c>
      <c r="D9" s="27">
        <v>1.17</v>
      </c>
      <c r="E9" s="27">
        <f>SUM(D9*2%)+D9</f>
        <v>1.1934</v>
      </c>
      <c r="F9" s="27">
        <v>1.2</v>
      </c>
      <c r="J9" s="73" t="str">
        <f t="shared" si="1"/>
        <v>Хлеб  витаминизированный</v>
      </c>
      <c r="K9" s="3" t="str">
        <f t="shared" si="2"/>
        <v>1/25</v>
      </c>
      <c r="L9" s="24">
        <f t="shared" si="3"/>
        <v>1.17</v>
      </c>
      <c r="M9" s="27">
        <f t="shared" si="4"/>
        <v>1.2</v>
      </c>
    </row>
    <row r="10" spans="2:13" ht="23.25">
      <c r="B10" s="22" t="s">
        <v>24</v>
      </c>
      <c r="C10" s="12" t="s">
        <v>26</v>
      </c>
      <c r="D10" s="27">
        <v>1.17</v>
      </c>
      <c r="E10" s="27">
        <f>SUM(D10*2%)+D10</f>
        <v>1.1934</v>
      </c>
      <c r="F10" s="27">
        <v>1.2</v>
      </c>
      <c r="J10" s="73" t="str">
        <f t="shared" si="1"/>
        <v>Чай  с  сахаром</v>
      </c>
      <c r="K10" s="3" t="str">
        <f t="shared" si="2"/>
        <v>200/15</v>
      </c>
      <c r="L10" s="24">
        <f t="shared" si="3"/>
        <v>1.17</v>
      </c>
      <c r="M10" s="27">
        <f t="shared" si="4"/>
        <v>1.2</v>
      </c>
    </row>
    <row r="11" spans="2:13" ht="23.25">
      <c r="B11" s="22"/>
      <c r="C11" s="12"/>
      <c r="D11" s="27"/>
      <c r="E11" s="27">
        <f t="shared" si="0"/>
        <v>0</v>
      </c>
      <c r="F11" s="27"/>
      <c r="J11" s="73">
        <f t="shared" si="1"/>
      </c>
      <c r="K11" s="3">
        <f t="shared" si="2"/>
      </c>
      <c r="L11" s="24">
        <f t="shared" si="3"/>
        <v>0</v>
      </c>
      <c r="M11" s="27">
        <f t="shared" si="4"/>
        <v>0</v>
      </c>
    </row>
    <row r="12" spans="2:13" ht="23.25">
      <c r="B12" s="22"/>
      <c r="C12" s="12"/>
      <c r="D12" s="27"/>
      <c r="E12" s="27">
        <f aca="true" t="shared" si="5" ref="E12:E22">SUM(D12*2%)+D12</f>
        <v>0</v>
      </c>
      <c r="F12" s="27"/>
      <c r="J12" s="73">
        <f t="shared" si="1"/>
      </c>
      <c r="K12" s="3">
        <f t="shared" si="2"/>
      </c>
      <c r="L12" s="24">
        <f t="shared" si="3"/>
        <v>0</v>
      </c>
      <c r="M12" s="27">
        <f t="shared" si="4"/>
        <v>0</v>
      </c>
    </row>
    <row r="13" spans="2:13" ht="23.25">
      <c r="B13" s="22"/>
      <c r="C13" s="12"/>
      <c r="D13" s="27"/>
      <c r="E13" s="27">
        <f t="shared" si="5"/>
        <v>0</v>
      </c>
      <c r="F13" s="27"/>
      <c r="J13" s="73">
        <f t="shared" si="1"/>
      </c>
      <c r="K13" s="3">
        <f t="shared" si="2"/>
      </c>
      <c r="L13" s="24">
        <f t="shared" si="3"/>
        <v>0</v>
      </c>
      <c r="M13" s="27">
        <f t="shared" si="4"/>
        <v>0</v>
      </c>
    </row>
    <row r="14" spans="2:13" ht="23.25">
      <c r="B14" s="22"/>
      <c r="C14" s="12"/>
      <c r="D14" s="27"/>
      <c r="E14" s="27">
        <f t="shared" si="5"/>
        <v>0</v>
      </c>
      <c r="F14" s="27"/>
      <c r="J14" s="73">
        <f t="shared" si="1"/>
      </c>
      <c r="K14" s="3">
        <f t="shared" si="2"/>
      </c>
      <c r="L14" s="24">
        <f t="shared" si="3"/>
        <v>0</v>
      </c>
      <c r="M14" s="27">
        <f t="shared" si="4"/>
        <v>0</v>
      </c>
    </row>
    <row r="15" spans="2:13" ht="23.25">
      <c r="B15" s="22"/>
      <c r="C15" s="12"/>
      <c r="D15" s="27"/>
      <c r="E15" s="27">
        <f t="shared" si="5"/>
        <v>0</v>
      </c>
      <c r="F15" s="27"/>
      <c r="J15" s="73">
        <f t="shared" si="1"/>
      </c>
      <c r="K15" s="3">
        <f t="shared" si="2"/>
      </c>
      <c r="L15" s="24">
        <f t="shared" si="3"/>
        <v>0</v>
      </c>
      <c r="M15" s="27">
        <f t="shared" si="4"/>
        <v>0</v>
      </c>
    </row>
    <row r="16" spans="2:13" ht="23.25">
      <c r="B16" s="30"/>
      <c r="C16" s="4" t="s">
        <v>4</v>
      </c>
      <c r="D16" s="25">
        <f>SUM(D6:D15)</f>
        <v>26.5</v>
      </c>
      <c r="E16" s="28">
        <f>SUM(E6:E15)</f>
        <v>27.03</v>
      </c>
      <c r="F16" s="28">
        <f>SUM(F6:F15)</f>
        <v>27</v>
      </c>
      <c r="J16" s="37">
        <f aca="true" t="shared" si="6" ref="J16:J23">IF(B16&lt;&gt;0,B16,"")</f>
      </c>
      <c r="K16" s="4" t="str">
        <f aca="true" t="shared" si="7" ref="K16:K23">IF(C16&lt;&gt;0,C16,"")</f>
        <v>сумма:</v>
      </c>
      <c r="L16" s="25">
        <f t="shared" si="3"/>
        <v>26.5</v>
      </c>
      <c r="M16" s="28">
        <f t="shared" si="4"/>
        <v>27</v>
      </c>
    </row>
    <row r="17" spans="2:13" ht="27.75" hidden="1">
      <c r="B17" s="40" t="s">
        <v>15</v>
      </c>
      <c r="C17" s="5"/>
      <c r="D17" s="26"/>
      <c r="E17" s="5"/>
      <c r="F17" s="5"/>
      <c r="J17" s="69" t="str">
        <f t="shared" si="6"/>
        <v>Полдник</v>
      </c>
      <c r="K17" s="5">
        <f t="shared" si="7"/>
      </c>
      <c r="L17" s="70">
        <f t="shared" si="3"/>
        <v>0</v>
      </c>
      <c r="M17" s="71">
        <f t="shared" si="4"/>
        <v>0</v>
      </c>
    </row>
    <row r="18" spans="2:13" ht="23.25" hidden="1">
      <c r="B18" s="22"/>
      <c r="C18" s="12"/>
      <c r="D18" s="27"/>
      <c r="E18" s="27">
        <f t="shared" si="5"/>
        <v>0</v>
      </c>
      <c r="F18" s="27"/>
      <c r="J18" s="35">
        <f t="shared" si="6"/>
      </c>
      <c r="K18" s="3">
        <f t="shared" si="7"/>
      </c>
      <c r="L18" s="24">
        <f t="shared" si="3"/>
        <v>0</v>
      </c>
      <c r="M18" s="27">
        <f t="shared" si="4"/>
        <v>0</v>
      </c>
    </row>
    <row r="19" spans="2:13" ht="23.25" hidden="1">
      <c r="B19" s="22"/>
      <c r="C19" s="12"/>
      <c r="D19" s="27"/>
      <c r="E19" s="27">
        <f>SUM(D19*2%)+D19</f>
        <v>0</v>
      </c>
      <c r="F19" s="27"/>
      <c r="J19" s="35"/>
      <c r="K19" s="3"/>
      <c r="L19" s="24"/>
      <c r="M19" s="27"/>
    </row>
    <row r="20" spans="2:13" ht="23.25" hidden="1">
      <c r="B20" s="22"/>
      <c r="C20" s="12"/>
      <c r="D20" s="27"/>
      <c r="E20" s="27">
        <f t="shared" si="5"/>
        <v>0</v>
      </c>
      <c r="F20" s="27"/>
      <c r="J20" s="35">
        <f t="shared" si="6"/>
      </c>
      <c r="K20" s="3">
        <f t="shared" si="7"/>
      </c>
      <c r="L20" s="24">
        <f t="shared" si="3"/>
        <v>0</v>
      </c>
      <c r="M20" s="27">
        <f t="shared" si="4"/>
        <v>0</v>
      </c>
    </row>
    <row r="21" spans="2:13" ht="23.25" hidden="1">
      <c r="B21" s="22"/>
      <c r="C21" s="12"/>
      <c r="D21" s="27"/>
      <c r="E21" s="27">
        <f>SUM(D21*2%)+D21</f>
        <v>0</v>
      </c>
      <c r="F21" s="27"/>
      <c r="J21" s="35">
        <f t="shared" si="6"/>
      </c>
      <c r="K21" s="3">
        <f t="shared" si="7"/>
      </c>
      <c r="L21" s="24">
        <f t="shared" si="3"/>
        <v>0</v>
      </c>
      <c r="M21" s="27">
        <f t="shared" si="4"/>
        <v>0</v>
      </c>
    </row>
    <row r="22" spans="2:13" ht="23.25" hidden="1">
      <c r="B22" s="22"/>
      <c r="C22" s="3"/>
      <c r="D22" s="27"/>
      <c r="E22" s="27">
        <f t="shared" si="5"/>
        <v>0</v>
      </c>
      <c r="F22" s="27"/>
      <c r="J22" s="35">
        <f t="shared" si="6"/>
      </c>
      <c r="K22" s="3">
        <f t="shared" si="7"/>
      </c>
      <c r="L22" s="24">
        <f t="shared" si="3"/>
        <v>0</v>
      </c>
      <c r="M22" s="27">
        <f t="shared" si="4"/>
        <v>0</v>
      </c>
    </row>
    <row r="23" spans="2:13" ht="23.25" hidden="1">
      <c r="B23" s="30"/>
      <c r="C23" s="4" t="s">
        <v>4</v>
      </c>
      <c r="D23" s="25">
        <f>SUM(D18:D22)</f>
        <v>0</v>
      </c>
      <c r="E23" s="28">
        <f>SUM(E18:E22)</f>
        <v>0</v>
      </c>
      <c r="F23" s="28">
        <f>SUM(F18:F22)</f>
        <v>0</v>
      </c>
      <c r="J23" s="35">
        <f t="shared" si="6"/>
      </c>
      <c r="K23" s="3" t="str">
        <f t="shared" si="7"/>
        <v>сумма:</v>
      </c>
      <c r="L23" s="24">
        <f t="shared" si="3"/>
        <v>0</v>
      </c>
      <c r="M23" s="27">
        <f t="shared" si="4"/>
        <v>0</v>
      </c>
    </row>
    <row r="24" spans="2:13" ht="27.75">
      <c r="B24" s="40" t="s">
        <v>5</v>
      </c>
      <c r="C24" s="5"/>
      <c r="D24" s="26"/>
      <c r="E24" s="5"/>
      <c r="F24" s="5"/>
      <c r="J24" s="42" t="s">
        <v>5</v>
      </c>
      <c r="K24" s="5"/>
      <c r="L24" s="26"/>
      <c r="M24" s="5"/>
    </row>
    <row r="25" spans="2:13" ht="23.25">
      <c r="B25" s="22"/>
      <c r="C25" s="12"/>
      <c r="D25" s="27"/>
      <c r="E25" s="27">
        <f>SUM(D25*2%)+D25</f>
        <v>0</v>
      </c>
      <c r="F25" s="27"/>
      <c r="J25" s="35">
        <f>IF(B25&lt;&gt;0,B25,"")</f>
      </c>
      <c r="K25" s="3">
        <f>IF(C25&lt;&gt;0,C25,"")</f>
      </c>
      <c r="L25" s="24">
        <f>D25</f>
        <v>0</v>
      </c>
      <c r="M25" s="27">
        <f>F25</f>
        <v>0</v>
      </c>
    </row>
    <row r="26" spans="2:13" ht="23.25">
      <c r="B26" s="22"/>
      <c r="C26" s="12"/>
      <c r="D26" s="27"/>
      <c r="E26" s="27">
        <f aca="true" t="shared" si="8" ref="E26:E37">SUM(D26*2%)+D26</f>
        <v>0</v>
      </c>
      <c r="F26" s="27"/>
      <c r="J26" s="35">
        <f aca="true" t="shared" si="9" ref="J26:J38">IF(B26&lt;&gt;0,B26,"")</f>
      </c>
      <c r="K26" s="3">
        <f aca="true" t="shared" si="10" ref="K26:K38">IF(C26&lt;&gt;0,C26,"")</f>
      </c>
      <c r="L26" s="24">
        <f aca="true" t="shared" si="11" ref="L26:L46">D26</f>
        <v>0</v>
      </c>
      <c r="M26" s="27">
        <f aca="true" t="shared" si="12" ref="M26:M46">F26</f>
        <v>0</v>
      </c>
    </row>
    <row r="27" spans="2:13" ht="23.25">
      <c r="B27" s="22"/>
      <c r="C27" s="12"/>
      <c r="D27" s="27"/>
      <c r="E27" s="27">
        <f t="shared" si="8"/>
        <v>0</v>
      </c>
      <c r="F27" s="27"/>
      <c r="J27" s="73">
        <f t="shared" si="9"/>
      </c>
      <c r="K27" s="3">
        <f t="shared" si="10"/>
      </c>
      <c r="L27" s="24">
        <f t="shared" si="11"/>
        <v>0</v>
      </c>
      <c r="M27" s="27">
        <f t="shared" si="12"/>
        <v>0</v>
      </c>
    </row>
    <row r="28" spans="2:13" ht="23.25">
      <c r="B28" s="22" t="s">
        <v>27</v>
      </c>
      <c r="C28" s="12" t="s">
        <v>31</v>
      </c>
      <c r="D28" s="27">
        <v>15.06</v>
      </c>
      <c r="E28" s="27">
        <f t="shared" si="8"/>
        <v>15.3612</v>
      </c>
      <c r="F28" s="27">
        <v>15.35</v>
      </c>
      <c r="J28" s="73" t="str">
        <f t="shared" si="9"/>
        <v>Омлет  натуральный  с  маслом</v>
      </c>
      <c r="K28" s="3" t="str">
        <f t="shared" si="10"/>
        <v>105/5</v>
      </c>
      <c r="L28" s="24">
        <f t="shared" si="11"/>
        <v>15.06</v>
      </c>
      <c r="M28" s="27">
        <f t="shared" si="12"/>
        <v>15.35</v>
      </c>
    </row>
    <row r="29" spans="2:13" ht="23.25">
      <c r="B29" s="22" t="s">
        <v>28</v>
      </c>
      <c r="C29" s="12" t="s">
        <v>19</v>
      </c>
      <c r="D29" s="27">
        <v>3</v>
      </c>
      <c r="E29" s="27">
        <f t="shared" si="8"/>
        <v>3.06</v>
      </c>
      <c r="F29" s="27">
        <v>3.05</v>
      </c>
      <c r="J29" s="73" t="str">
        <f t="shared" si="9"/>
        <v>Щи  из  свежей  капусты  со  сметаной</v>
      </c>
      <c r="K29" s="3" t="str">
        <f t="shared" si="10"/>
        <v>200/5</v>
      </c>
      <c r="L29" s="24">
        <f t="shared" si="11"/>
        <v>3</v>
      </c>
      <c r="M29" s="27">
        <f t="shared" si="12"/>
        <v>3.05</v>
      </c>
    </row>
    <row r="30" spans="2:13" ht="23.25">
      <c r="B30" s="22" t="s">
        <v>22</v>
      </c>
      <c r="C30" s="12" t="s">
        <v>25</v>
      </c>
      <c r="D30" s="27">
        <v>19.14</v>
      </c>
      <c r="E30" s="27">
        <f t="shared" si="8"/>
        <v>19.5228</v>
      </c>
      <c r="F30" s="27">
        <v>19.5</v>
      </c>
      <c r="J30" s="73" t="str">
        <f t="shared" si="9"/>
        <v>Сарделька   отварная  с  маслом</v>
      </c>
      <c r="K30" s="3" t="str">
        <f t="shared" si="10"/>
        <v>75/5</v>
      </c>
      <c r="L30" s="24">
        <f t="shared" si="11"/>
        <v>19.14</v>
      </c>
      <c r="M30" s="27">
        <f t="shared" si="12"/>
        <v>19.5</v>
      </c>
    </row>
    <row r="31" spans="2:13" ht="23.25">
      <c r="B31" s="22" t="s">
        <v>33</v>
      </c>
      <c r="C31" s="12" t="s">
        <v>20</v>
      </c>
      <c r="D31" s="27">
        <v>5.02</v>
      </c>
      <c r="E31" s="27">
        <f t="shared" si="8"/>
        <v>5.120399999999999</v>
      </c>
      <c r="F31" s="27">
        <v>5.1</v>
      </c>
      <c r="J31" s="73" t="str">
        <f>IF(B31&lt;&gt;0,B31,"")</f>
        <v>Каша  гречневая  рассыпчатая</v>
      </c>
      <c r="K31" s="3" t="str">
        <f t="shared" si="10"/>
        <v>150</v>
      </c>
      <c r="L31" s="24">
        <f t="shared" si="11"/>
        <v>5.02</v>
      </c>
      <c r="M31" s="27">
        <f t="shared" si="12"/>
        <v>5.1</v>
      </c>
    </row>
    <row r="32" spans="2:13" ht="23.25">
      <c r="B32" s="22" t="s">
        <v>23</v>
      </c>
      <c r="C32" s="12" t="s">
        <v>16</v>
      </c>
      <c r="D32" s="27">
        <v>1.17</v>
      </c>
      <c r="E32" s="27">
        <f>SUM(D32*2%)+D32</f>
        <v>1.1934</v>
      </c>
      <c r="F32" s="27">
        <v>1.2</v>
      </c>
      <c r="J32" s="73" t="str">
        <f t="shared" si="9"/>
        <v>Хлеб  витаминизированный</v>
      </c>
      <c r="K32" s="3" t="str">
        <f t="shared" si="10"/>
        <v>1/25</v>
      </c>
      <c r="L32" s="24">
        <f t="shared" si="11"/>
        <v>1.17</v>
      </c>
      <c r="M32" s="27">
        <f t="shared" si="12"/>
        <v>1.2</v>
      </c>
    </row>
    <row r="33" spans="2:13" ht="23.25">
      <c r="B33" s="22" t="s">
        <v>24</v>
      </c>
      <c r="C33" s="12" t="s">
        <v>26</v>
      </c>
      <c r="D33" s="27">
        <v>1.17</v>
      </c>
      <c r="E33" s="27">
        <f>SUM(D33*2%)+D33</f>
        <v>1.1934</v>
      </c>
      <c r="F33" s="27">
        <v>1.2</v>
      </c>
      <c r="J33" s="35" t="str">
        <f t="shared" si="9"/>
        <v>Чай  с  сахаром</v>
      </c>
      <c r="K33" s="3" t="str">
        <f t="shared" si="10"/>
        <v>200/15</v>
      </c>
      <c r="L33" s="24">
        <f t="shared" si="11"/>
        <v>1.17</v>
      </c>
      <c r="M33" s="27">
        <f t="shared" si="12"/>
        <v>1.2</v>
      </c>
    </row>
    <row r="34" spans="2:13" ht="23.25">
      <c r="B34" s="22" t="s">
        <v>29</v>
      </c>
      <c r="C34" s="12" t="s">
        <v>32</v>
      </c>
      <c r="D34" s="27">
        <v>306.25</v>
      </c>
      <c r="E34" s="27">
        <f t="shared" si="8"/>
        <v>312.375</v>
      </c>
      <c r="F34" s="27">
        <v>312.4</v>
      </c>
      <c r="J34" s="35" t="str">
        <f>IF(B34&lt;&gt;0,B34,"")</f>
        <v>Конфеты  шоколадные</v>
      </c>
      <c r="K34" s="3" t="str">
        <f t="shared" si="10"/>
        <v>1/кг</v>
      </c>
      <c r="L34" s="24">
        <f t="shared" si="11"/>
        <v>306.25</v>
      </c>
      <c r="M34" s="27">
        <f t="shared" si="12"/>
        <v>312.4</v>
      </c>
    </row>
    <row r="35" spans="2:13" ht="23.25">
      <c r="B35" s="22" t="s">
        <v>30</v>
      </c>
      <c r="C35" s="12" t="s">
        <v>32</v>
      </c>
      <c r="D35" s="27">
        <v>237.17</v>
      </c>
      <c r="E35" s="27">
        <f>SUM(D35*2%)+D35</f>
        <v>241.9134</v>
      </c>
      <c r="F35" s="27">
        <v>241.9</v>
      </c>
      <c r="J35" s="35" t="str">
        <f t="shared" si="9"/>
        <v>Зефир  в  шоколаде</v>
      </c>
      <c r="K35" s="3" t="str">
        <f t="shared" si="10"/>
        <v>1/кг</v>
      </c>
      <c r="L35" s="24">
        <f t="shared" si="11"/>
        <v>237.17</v>
      </c>
      <c r="M35" s="27">
        <f t="shared" si="12"/>
        <v>241.9</v>
      </c>
    </row>
    <row r="36" spans="2:13" ht="23.25">
      <c r="B36" s="22"/>
      <c r="C36" s="12"/>
      <c r="D36" s="27"/>
      <c r="E36" s="27">
        <f>SUM(D36*2%)+D36</f>
        <v>0</v>
      </c>
      <c r="F36" s="27"/>
      <c r="J36" s="35">
        <f t="shared" si="9"/>
      </c>
      <c r="K36" s="3">
        <f t="shared" si="10"/>
      </c>
      <c r="L36" s="24">
        <f t="shared" si="11"/>
        <v>0</v>
      </c>
      <c r="M36" s="27">
        <f t="shared" si="12"/>
        <v>0</v>
      </c>
    </row>
    <row r="37" spans="2:13" ht="23.25">
      <c r="B37" s="22"/>
      <c r="C37" s="12"/>
      <c r="D37" s="27"/>
      <c r="E37" s="27">
        <f t="shared" si="8"/>
        <v>0</v>
      </c>
      <c r="F37" s="27"/>
      <c r="J37" s="72">
        <f t="shared" si="9"/>
      </c>
      <c r="K37" s="3">
        <f t="shared" si="10"/>
      </c>
      <c r="L37" s="24">
        <f t="shared" si="11"/>
        <v>0</v>
      </c>
      <c r="M37" s="27">
        <f t="shared" si="12"/>
        <v>0</v>
      </c>
    </row>
    <row r="38" spans="2:13" ht="23.25">
      <c r="B38" s="22"/>
      <c r="C38" s="12"/>
      <c r="D38" s="27"/>
      <c r="E38" s="27">
        <f aca="true" t="shared" si="13" ref="E38:E46">SUM(D38*2%)+D38</f>
        <v>0</v>
      </c>
      <c r="F38" s="27"/>
      <c r="J38" s="43">
        <f t="shared" si="9"/>
      </c>
      <c r="K38" s="3">
        <f t="shared" si="10"/>
      </c>
      <c r="L38" s="24">
        <f t="shared" si="11"/>
        <v>0</v>
      </c>
      <c r="M38" s="27">
        <f t="shared" si="12"/>
        <v>0</v>
      </c>
    </row>
    <row r="39" spans="2:13" ht="23.25">
      <c r="B39" s="22"/>
      <c r="C39" s="12"/>
      <c r="D39" s="27"/>
      <c r="E39" s="27">
        <f t="shared" si="13"/>
        <v>0</v>
      </c>
      <c r="F39" s="27"/>
      <c r="J39" s="43"/>
      <c r="K39" s="13"/>
      <c r="L39" s="24">
        <f t="shared" si="11"/>
        <v>0</v>
      </c>
      <c r="M39" s="27">
        <f t="shared" si="12"/>
        <v>0</v>
      </c>
    </row>
    <row r="40" spans="2:13" ht="23.25">
      <c r="B40" s="22"/>
      <c r="C40" s="12"/>
      <c r="D40" s="27"/>
      <c r="E40" s="27">
        <f t="shared" si="13"/>
        <v>0</v>
      </c>
      <c r="F40" s="27"/>
      <c r="J40" s="43"/>
      <c r="K40" s="13"/>
      <c r="L40" s="24">
        <f t="shared" si="11"/>
        <v>0</v>
      </c>
      <c r="M40" s="27">
        <f t="shared" si="12"/>
        <v>0</v>
      </c>
    </row>
    <row r="41" spans="2:13" ht="23.25">
      <c r="B41" s="22"/>
      <c r="C41" s="12"/>
      <c r="D41" s="27"/>
      <c r="E41" s="27">
        <f t="shared" si="13"/>
        <v>0</v>
      </c>
      <c r="F41" s="27"/>
      <c r="J41" s="43"/>
      <c r="K41" s="13"/>
      <c r="L41" s="24">
        <f t="shared" si="11"/>
        <v>0</v>
      </c>
      <c r="M41" s="27">
        <f t="shared" si="12"/>
        <v>0</v>
      </c>
    </row>
    <row r="42" spans="2:13" ht="23.25">
      <c r="B42" s="22"/>
      <c r="C42" s="12"/>
      <c r="D42" s="27"/>
      <c r="E42" s="27">
        <f t="shared" si="13"/>
        <v>0</v>
      </c>
      <c r="F42" s="27"/>
      <c r="J42" s="43"/>
      <c r="K42" s="13"/>
      <c r="L42" s="24">
        <f t="shared" si="11"/>
        <v>0</v>
      </c>
      <c r="M42" s="27">
        <f t="shared" si="12"/>
        <v>0</v>
      </c>
    </row>
    <row r="43" spans="2:13" ht="23.25">
      <c r="B43" s="22"/>
      <c r="C43" s="12"/>
      <c r="D43" s="27"/>
      <c r="E43" s="27">
        <f t="shared" si="13"/>
        <v>0</v>
      </c>
      <c r="F43" s="27"/>
      <c r="J43" s="43"/>
      <c r="K43" s="13"/>
      <c r="L43" s="24">
        <f t="shared" si="11"/>
        <v>0</v>
      </c>
      <c r="M43" s="27">
        <f t="shared" si="12"/>
        <v>0</v>
      </c>
    </row>
    <row r="44" spans="2:13" ht="23.25">
      <c r="B44" s="22"/>
      <c r="C44" s="12"/>
      <c r="D44" s="27"/>
      <c r="E44" s="27">
        <f t="shared" si="13"/>
        <v>0</v>
      </c>
      <c r="F44" s="27"/>
      <c r="J44" s="43"/>
      <c r="K44" s="13"/>
      <c r="L44" s="24">
        <f t="shared" si="11"/>
        <v>0</v>
      </c>
      <c r="M44" s="27">
        <f t="shared" si="12"/>
        <v>0</v>
      </c>
    </row>
    <row r="45" spans="2:13" ht="23.25">
      <c r="B45" s="32"/>
      <c r="C45" s="12"/>
      <c r="D45" s="3"/>
      <c r="E45" s="27">
        <f t="shared" si="13"/>
        <v>0</v>
      </c>
      <c r="F45" s="27"/>
      <c r="J45" s="43"/>
      <c r="K45" s="13"/>
      <c r="L45" s="24">
        <f t="shared" si="11"/>
        <v>0</v>
      </c>
      <c r="M45" s="27">
        <f t="shared" si="12"/>
        <v>0</v>
      </c>
    </row>
    <row r="46" spans="2:13" ht="23.25">
      <c r="B46" s="41"/>
      <c r="C46" s="21"/>
      <c r="D46" s="68"/>
      <c r="E46" s="27">
        <f t="shared" si="13"/>
        <v>0</v>
      </c>
      <c r="F46" s="27"/>
      <c r="J46" s="44"/>
      <c r="K46" s="13"/>
      <c r="L46" s="24">
        <f t="shared" si="11"/>
        <v>0</v>
      </c>
      <c r="M46" s="27">
        <f t="shared" si="12"/>
        <v>0</v>
      </c>
    </row>
    <row r="47" spans="2:13" ht="18.75">
      <c r="B47" s="2"/>
      <c r="C47" s="6" t="s">
        <v>6</v>
      </c>
      <c r="D47" s="7"/>
      <c r="E47" s="6"/>
      <c r="F47" s="6"/>
      <c r="J47" s="2"/>
      <c r="K47" s="6" t="s">
        <v>6</v>
      </c>
      <c r="L47" s="7"/>
      <c r="M47" s="6"/>
    </row>
    <row r="48" spans="2:13" ht="18.75">
      <c r="B48" s="2"/>
      <c r="C48" s="6" t="s">
        <v>7</v>
      </c>
      <c r="D48" s="8"/>
      <c r="E48" s="6"/>
      <c r="F48" s="6"/>
      <c r="J48" s="2"/>
      <c r="K48" s="6" t="s">
        <v>7</v>
      </c>
      <c r="L48" s="8"/>
      <c r="M48" s="6"/>
    </row>
    <row r="49" spans="2:13" ht="18.75">
      <c r="B49" s="2"/>
      <c r="C49" s="6" t="s">
        <v>8</v>
      </c>
      <c r="D49" s="8"/>
      <c r="E49" s="6"/>
      <c r="F49" s="6"/>
      <c r="J49" s="2"/>
      <c r="K49" s="6" t="s">
        <v>8</v>
      </c>
      <c r="L49" s="8"/>
      <c r="M49" s="6"/>
    </row>
    <row r="50" spans="2:13" ht="18.75">
      <c r="B50" s="2"/>
      <c r="C50" s="6" t="s">
        <v>9</v>
      </c>
      <c r="D50" s="8"/>
      <c r="E50" s="6"/>
      <c r="F50" s="6"/>
      <c r="J50" s="2"/>
      <c r="K50" s="6" t="s">
        <v>9</v>
      </c>
      <c r="L50" s="8"/>
      <c r="M50" s="6"/>
    </row>
  </sheetData>
  <sheetProtection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2019-04-05T03:02:36Z</cp:lastPrinted>
  <dcterms:created xsi:type="dcterms:W3CDTF">1996-10-08T23:32:33Z</dcterms:created>
  <dcterms:modified xsi:type="dcterms:W3CDTF">2019-04-05T03:04:29Z</dcterms:modified>
  <cp:category/>
  <cp:version/>
  <cp:contentType/>
  <cp:contentStatus/>
</cp:coreProperties>
</file>